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0" windowWidth="14085" windowHeight="9165" tabRatio="601" activeTab="0"/>
  </bookViews>
  <sheets>
    <sheet name="доходы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<sst xmlns="http://schemas.openxmlformats.org/spreadsheetml/2006/main" count="37" uniqueCount="37">
  <si>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Налог на доходы физических лиц</t>
  </si>
  <si>
    <t>БЕЗВОЗМЕЗДНЫЕ ПОСТУПЛЕНИЯ</t>
  </si>
  <si>
    <t>ИЗМЕНЕНИЕ ОСТАТКОВ СРЕДСТВ НА ЛИЦЕВОМ СЧЕТЕ БЮДЖЕТА</t>
  </si>
  <si>
    <t>Возврат остатков субсидий, субвенций и иных межбюджетных трансфетов, имеющих целевое назначение, прошлых лет</t>
  </si>
  <si>
    <t>ИСПОЛНЕНИЕ</t>
  </si>
  <si>
    <t>ОБЩЕГОСУДАРСТВЕННЫЕ РАСХОДЫ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</si>
  <si>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</si>
  <si>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</si>
  <si>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</si>
  <si>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</si>
  <si>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СОЦИАЛЬНАЯ ПОЛИТИКА</t>
  </si>
  <si>
    <t>НАЛОГОВЫЕ И НЕНАЛОГОВЫЕ ДОХОДЫ (СОБСТВЕННЫЕ ДОХОДЫ)</t>
  </si>
  <si>
    <t>Фактическое исполнение, тыс. руб.</t>
  </si>
  <si>
    <t xml:space="preserve">Утверждено решением  Думы на год, тыс. руб. </t>
  </si>
  <si>
    <t>Наименование показателя</t>
  </si>
  <si>
    <t xml:space="preserve">Штрафы, санкции, возмещение ущерба </t>
  </si>
  <si>
    <t xml:space="preserve">Государственная пошлина </t>
  </si>
  <si>
    <t>Налоги на имущество</t>
  </si>
  <si>
    <t>Налоги на совокупный доход</t>
  </si>
  <si>
    <t>ФИЗИЧЕСКАЯ КУЛЬТУРА И СПОРТ</t>
  </si>
  <si>
    <t>Безвозмездные поступления от других бюджетов бюджетной системы РФ</t>
  </si>
  <si>
    <t>ДОХОДЫ</t>
  </si>
  <si>
    <t>РАСХОДЫ</t>
  </si>
  <si>
    <t>ИСТОЧНИКИ</t>
  </si>
  <si>
    <t>ИСТОЧНИКИ ВНУТРЕННЕГО ФИНАНСИРОВАНИЯ ДЕФИЦИТОВ БЮДЖЕТОВ</t>
  </si>
  <si>
    <t>Акцизы по подакцизным товарам (продукции)</t>
  </si>
  <si>
    <t>Доходы от использования имущества, находящегося в муниципальной собственности</t>
  </si>
  <si>
    <t>процент исполнния , %</t>
  </si>
  <si>
    <t>Возврат бюджетных кредитов, предоставленных юридическим лицам из бюджетовсельских поселений в валюте Российской Федерации</t>
  </si>
  <si>
    <t xml:space="preserve"> бюджета Краснополянского сельского поселения</t>
  </si>
  <si>
    <t xml:space="preserve">КУЛЬТУРА, КИНЕМАТОГРАФИЯ </t>
  </si>
  <si>
    <t>Доходы от продажи материальных и нематериальных активов</t>
  </si>
  <si>
    <t>Прочие неналоговые доходы</t>
  </si>
  <si>
    <t>Доходы от возврата остатков субсидий, субвенций и иных межбюджетных трансфетров прошлых лет</t>
  </si>
  <si>
    <t>Доходы от оказания платных услуг (работ) и компенсации затрат государства</t>
  </si>
  <si>
    <t>СРЕДСТВА МАССОВОЙ ИНФОРМАЦИИ</t>
  </si>
  <si>
    <t>по состоянию на 01.06.2017 г.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</si>
</sst>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</numFmts>
  <fonts count="45"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6"/>
      <name val="Arial Cyr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Arial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9" fillId="30" borderId="0">
      <alignment/>
      <protection/>
    </xf>
    <xf numFmtId="0" fontId="4" fillId="0" borderId="0" applyNumberForma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3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wrapText="1"/>
    </xf>
    <xf numFmtId="2" fontId="6" fillId="0" borderId="10" xfId="0" applyNumberFormat="1" applyFont="1" applyFill="1" applyBorder="1" applyAlignment="1">
      <alignment horizontal="right"/>
    </xf>
    <xf numFmtId="0" fontId="6" fillId="0" borderId="10" xfId="0" applyFont="1" applyBorder="1" applyAlignment="1" applyProtection="1">
      <alignment wrapText="1"/>
      <protection locked="0"/>
    </xf>
    <xf numFmtId="0" fontId="6" fillId="0" borderId="10" xfId="0" applyFont="1" applyFill="1" applyBorder="1" applyAlignment="1">
      <alignment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justify" vertical="top" wrapText="1"/>
    </xf>
    <xf numFmtId="0" fontId="8" fillId="0" borderId="11" xfId="0" applyFont="1" applyBorder="1" applyAlignment="1">
      <alignment horizontal="center" vertical="top" wrapText="1"/>
    </xf>
    <xf numFmtId="2" fontId="6" fillId="0" borderId="10" xfId="0" applyNumberFormat="1" applyFont="1" applyFill="1" applyBorder="1" applyAlignment="1">
      <alignment/>
    </xf>
    <xf numFmtId="2" fontId="7" fillId="0" borderId="10" xfId="0" applyNumberFormat="1" applyFont="1" applyFill="1" applyBorder="1" applyAlignment="1">
      <alignment/>
    </xf>
    <xf numFmtId="0" fontId="6" fillId="30" borderId="12" xfId="53" applyFont="1" applyFill="1" applyBorder="1" applyAlignment="1">
      <alignment wrapText="1"/>
      <protection/>
    </xf>
    <xf numFmtId="2" fontId="10" fillId="0" borderId="10" xfId="0" applyNumberFormat="1" applyFont="1" applyFill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3" fontId="6" fillId="0" borderId="10" xfId="0" applyNumberFormat="1" applyFont="1" applyBorder="1" applyAlignment="1" applyProtection="1">
      <alignment horizontal="right" wrapText="1"/>
      <protection locked="0"/>
    </xf>
    <xf numFmtId="3" fontId="6" fillId="0" borderId="10" xfId="0" applyNumberFormat="1" applyFont="1" applyFill="1" applyBorder="1" applyAlignment="1">
      <alignment horizontal="right" wrapText="1"/>
    </xf>
    <xf numFmtId="3" fontId="6" fillId="0" borderId="10" xfId="0" applyNumberFormat="1" applyFont="1" applyBorder="1" applyAlignment="1">
      <alignment horizontal="right" wrapText="1"/>
    </xf>
    <xf numFmtId="3" fontId="7" fillId="0" borderId="11" xfId="0" applyNumberFormat="1" applyFont="1" applyBorder="1" applyAlignment="1">
      <alignment horizontal="right" wrapText="1"/>
    </xf>
    <xf numFmtId="2" fontId="7" fillId="0" borderId="10" xfId="0" applyNumberFormat="1" applyFont="1" applyFill="1" applyBorder="1" applyAlignment="1">
      <alignment horizontal="right"/>
    </xf>
    <xf numFmtId="3" fontId="7" fillId="0" borderId="10" xfId="0" applyNumberFormat="1" applyFont="1" applyBorder="1" applyAlignment="1">
      <alignment horizontal="right" wrapText="1"/>
    </xf>
    <xf numFmtId="0" fontId="6" fillId="0" borderId="11" xfId="0" applyFont="1" applyFill="1" applyBorder="1" applyAlignment="1">
      <alignment vertical="top" wrapText="1"/>
    </xf>
    <xf numFmtId="3" fontId="6" fillId="0" borderId="11" xfId="0" applyNumberFormat="1" applyFont="1" applyFill="1" applyBorder="1" applyAlignment="1">
      <alignment horizontal="right" wrapText="1"/>
    </xf>
    <xf numFmtId="0" fontId="5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оходы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5"/>
  <sheetViews>
    <sheetView tabSelected="1" view="pageBreakPreview" zoomScaleNormal="75" zoomScaleSheetLayoutView="100" zoomScalePageLayoutView="0" workbookViewId="0" topLeftCell="A1">
      <selection activeCell="C32" sqref="C32"/>
    </sheetView>
  </sheetViews>
  <sheetFormatPr defaultColWidth="9.00390625" defaultRowHeight="12.75"/>
  <cols>
    <col min="1" max="1" width="73.125" style="1" customWidth="1"/>
    <col min="2" max="2" width="15.375" style="0" customWidth="1"/>
    <col min="3" max="3" width="14.375" style="0" customWidth="1"/>
    <col min="4" max="4" width="13.375" style="0" customWidth="1"/>
  </cols>
  <sheetData>
    <row r="1" spans="1:4" ht="20.25">
      <c r="A1" s="27" t="s">
        <v>4</v>
      </c>
      <c r="B1" s="27"/>
      <c r="C1" s="27"/>
      <c r="D1" s="27"/>
    </row>
    <row r="2" spans="1:4" ht="20.25">
      <c r="A2" s="27" t="s">
        <v>29</v>
      </c>
      <c r="B2" s="27"/>
      <c r="C2" s="27"/>
      <c r="D2" s="27"/>
    </row>
    <row r="3" spans="1:4" ht="20.25">
      <c r="A3" s="27" t="s">
        <v>36</v>
      </c>
      <c r="B3" s="27"/>
      <c r="C3" s="27"/>
      <c r="D3" s="27"/>
    </row>
    <row r="4" ht="20.25">
      <c r="A4" s="3"/>
    </row>
    <row r="5" spans="1:4" ht="76.5" customHeight="1">
      <c r="A5" s="10" t="s">
        <v>14</v>
      </c>
      <c r="B5" s="4" t="s">
        <v>13</v>
      </c>
      <c r="C5" s="4" t="s">
        <v>12</v>
      </c>
      <c r="D5" s="4" t="s">
        <v>27</v>
      </c>
    </row>
    <row r="6" spans="1:4" ht="18.75">
      <c r="A6" s="13" t="s">
        <v>21</v>
      </c>
      <c r="B6" s="24">
        <f>B7+B18</f>
        <v>50696</v>
      </c>
      <c r="C6" s="24">
        <f>C7+C18</f>
        <v>20795</v>
      </c>
      <c r="D6" s="23">
        <f>C6/B6*100</f>
        <v>41.01901530692757</v>
      </c>
    </row>
    <row r="7" spans="1:4" s="2" customFormat="1" ht="31.5">
      <c r="A7" s="6" t="s">
        <v>11</v>
      </c>
      <c r="B7" s="18">
        <f>SUM(B8:B16)</f>
        <v>9599</v>
      </c>
      <c r="C7" s="18">
        <f>SUM(C8:C17)</f>
        <v>4512</v>
      </c>
      <c r="D7" s="7">
        <f>C7/B7*100</f>
        <v>47.004896343369104</v>
      </c>
    </row>
    <row r="8" spans="1:4" ht="15.75">
      <c r="A8" s="16" t="s">
        <v>0</v>
      </c>
      <c r="B8" s="19">
        <v>740</v>
      </c>
      <c r="C8" s="19">
        <v>232</v>
      </c>
      <c r="D8" s="7">
        <f aca="true" t="shared" si="0" ref="D8:D22">C8/B8*100</f>
        <v>31.351351351351354</v>
      </c>
    </row>
    <row r="9" spans="1:4" ht="15.75">
      <c r="A9" s="8" t="s">
        <v>25</v>
      </c>
      <c r="B9" s="19">
        <v>4329</v>
      </c>
      <c r="C9" s="19">
        <v>1949</v>
      </c>
      <c r="D9" s="7">
        <f t="shared" si="0"/>
        <v>45.02194502194502</v>
      </c>
    </row>
    <row r="10" spans="1:4" ht="15.75">
      <c r="A10" s="8" t="s">
        <v>18</v>
      </c>
      <c r="B10" s="19">
        <v>171</v>
      </c>
      <c r="C10" s="19">
        <v>237</v>
      </c>
      <c r="D10" s="7">
        <f t="shared" si="0"/>
        <v>138.5964912280702</v>
      </c>
    </row>
    <row r="11" spans="1:4" ht="15.75">
      <c r="A11" s="8" t="s">
        <v>17</v>
      </c>
      <c r="B11" s="19">
        <v>2700</v>
      </c>
      <c r="C11" s="19">
        <v>1082</v>
      </c>
      <c r="D11" s="7">
        <f t="shared" si="0"/>
        <v>40.074074074074076</v>
      </c>
    </row>
    <row r="12" spans="1:4" ht="15.75">
      <c r="A12" s="8" t="s">
        <v>16</v>
      </c>
      <c r="B12" s="19">
        <v>81</v>
      </c>
      <c r="C12" s="19">
        <v>37</v>
      </c>
      <c r="D12" s="7">
        <f t="shared" si="0"/>
        <v>45.67901234567901</v>
      </c>
    </row>
    <row r="13" spans="1:4" ht="31.5">
      <c r="A13" s="8" t="s">
        <v>26</v>
      </c>
      <c r="B13" s="19">
        <v>743</v>
      </c>
      <c r="C13" s="19">
        <v>327</v>
      </c>
      <c r="D13" s="7">
        <f t="shared" si="0"/>
        <v>44.01076716016151</v>
      </c>
    </row>
    <row r="14" spans="1:4" ht="31.5">
      <c r="A14" s="8" t="s">
        <v>34</v>
      </c>
      <c r="B14" s="19"/>
      <c r="C14" s="19">
        <v>30</v>
      </c>
      <c r="D14" s="7"/>
    </row>
    <row r="15" spans="1:4" ht="15.75">
      <c r="A15" s="8" t="s">
        <v>31</v>
      </c>
      <c r="B15" s="19">
        <v>834</v>
      </c>
      <c r="C15" s="19">
        <v>600</v>
      </c>
      <c r="D15" s="7">
        <f t="shared" si="0"/>
        <v>71.94244604316546</v>
      </c>
    </row>
    <row r="16" spans="1:4" ht="15.75">
      <c r="A16" s="8" t="s">
        <v>15</v>
      </c>
      <c r="B16" s="19">
        <v>1</v>
      </c>
      <c r="C16" s="19">
        <v>18</v>
      </c>
      <c r="D16" s="7">
        <f t="shared" si="0"/>
        <v>1800</v>
      </c>
    </row>
    <row r="17" spans="1:4" ht="15.75">
      <c r="A17" s="8" t="s">
        <v>32</v>
      </c>
      <c r="B17" s="19"/>
      <c r="C17" s="19">
        <v>0</v>
      </c>
      <c r="D17" s="7"/>
    </row>
    <row r="18" spans="1:4" ht="15.75">
      <c r="A18" s="5" t="s">
        <v>1</v>
      </c>
      <c r="B18" s="19">
        <f>SUM(B20:B21)</f>
        <v>41097</v>
      </c>
      <c r="C18" s="19">
        <f>SUM(C20:C21)</f>
        <v>16283</v>
      </c>
      <c r="D18" s="7">
        <f t="shared" si="0"/>
        <v>39.620896902450305</v>
      </c>
    </row>
    <row r="19" spans="1:4" ht="31.5">
      <c r="A19" s="5" t="s">
        <v>33</v>
      </c>
      <c r="B19" s="19"/>
      <c r="C19" s="19">
        <v>0</v>
      </c>
      <c r="D19" s="7"/>
    </row>
    <row r="20" spans="1:4" ht="31.5">
      <c r="A20" s="8" t="s">
        <v>3</v>
      </c>
      <c r="B20" s="19">
        <v>-19</v>
      </c>
      <c r="C20" s="19">
        <v>-159</v>
      </c>
      <c r="D20" s="7">
        <v>0</v>
      </c>
    </row>
    <row r="21" spans="1:4" ht="31.5">
      <c r="A21" s="5" t="s">
        <v>20</v>
      </c>
      <c r="B21" s="18">
        <v>41116</v>
      </c>
      <c r="C21" s="18">
        <v>16442</v>
      </c>
      <c r="D21" s="7">
        <f>C21/B21*100</f>
        <v>39.989298569899795</v>
      </c>
    </row>
    <row r="22" spans="1:4" ht="18.75">
      <c r="A22" s="13" t="s">
        <v>22</v>
      </c>
      <c r="B22" s="22">
        <f>SUM(B23:B31)</f>
        <v>54271</v>
      </c>
      <c r="C22" s="22">
        <f>SUM(C23:C31)</f>
        <v>14718</v>
      </c>
      <c r="D22" s="23">
        <f t="shared" si="0"/>
        <v>27.119456063090787</v>
      </c>
    </row>
    <row r="23" spans="1:4" ht="15.75">
      <c r="A23" s="9" t="s">
        <v>5</v>
      </c>
      <c r="B23" s="20">
        <v>9774</v>
      </c>
      <c r="C23" s="20">
        <v>3069</v>
      </c>
      <c r="D23" s="14">
        <f>C23/B23*100</f>
        <v>31.39963167587477</v>
      </c>
    </row>
    <row r="24" spans="1:4" ht="15.75">
      <c r="A24" s="9" t="s">
        <v>6</v>
      </c>
      <c r="B24" s="20">
        <v>197</v>
      </c>
      <c r="C24" s="20">
        <v>46</v>
      </c>
      <c r="D24" s="14">
        <f>C24/B24*100</f>
        <v>23.3502538071066</v>
      </c>
    </row>
    <row r="25" spans="1:4" ht="31.5">
      <c r="A25" s="9" t="s">
        <v>7</v>
      </c>
      <c r="B25" s="20">
        <v>600</v>
      </c>
      <c r="C25" s="20">
        <v>23</v>
      </c>
      <c r="D25" s="14">
        <f aca="true" t="shared" si="1" ref="D25:D35">C25/B25*100</f>
        <v>3.833333333333333</v>
      </c>
    </row>
    <row r="26" spans="1:4" ht="15.75">
      <c r="A26" s="9" t="s">
        <v>8</v>
      </c>
      <c r="B26" s="20">
        <v>16269</v>
      </c>
      <c r="C26" s="20">
        <v>3243</v>
      </c>
      <c r="D26" s="14">
        <f t="shared" si="1"/>
        <v>19.933616079660705</v>
      </c>
    </row>
    <row r="27" spans="1:4" ht="15.75">
      <c r="A27" s="9" t="s">
        <v>9</v>
      </c>
      <c r="B27" s="20">
        <v>7629</v>
      </c>
      <c r="C27" s="20">
        <v>1292</v>
      </c>
      <c r="D27" s="14">
        <f t="shared" si="1"/>
        <v>16.935378162275526</v>
      </c>
    </row>
    <row r="28" spans="1:4" ht="15.75">
      <c r="A28" s="9" t="s">
        <v>30</v>
      </c>
      <c r="B28" s="20">
        <v>17826</v>
      </c>
      <c r="C28" s="20">
        <v>6699</v>
      </c>
      <c r="D28" s="14">
        <f t="shared" si="1"/>
        <v>37.57993941433861</v>
      </c>
    </row>
    <row r="29" spans="1:4" ht="15.75">
      <c r="A29" s="9" t="s">
        <v>10</v>
      </c>
      <c r="B29" s="20">
        <v>1028</v>
      </c>
      <c r="C29" s="20">
        <v>124</v>
      </c>
      <c r="D29" s="14">
        <f t="shared" si="1"/>
        <v>12.062256809338521</v>
      </c>
    </row>
    <row r="30" spans="1:4" ht="15.75">
      <c r="A30" s="9" t="s">
        <v>19</v>
      </c>
      <c r="B30" s="20">
        <v>656</v>
      </c>
      <c r="C30" s="20">
        <v>123</v>
      </c>
      <c r="D30" s="14">
        <f t="shared" si="1"/>
        <v>18.75</v>
      </c>
    </row>
    <row r="31" spans="1:4" ht="15.75">
      <c r="A31" s="25" t="s">
        <v>35</v>
      </c>
      <c r="B31" s="26">
        <v>292</v>
      </c>
      <c r="C31" s="26">
        <v>99</v>
      </c>
      <c r="D31" s="14">
        <f t="shared" si="1"/>
        <v>33.9041095890411</v>
      </c>
    </row>
    <row r="32" spans="1:4" ht="18.75">
      <c r="A32" s="13" t="s">
        <v>23</v>
      </c>
      <c r="B32" s="22">
        <f>B33+B35</f>
        <v>3575</v>
      </c>
      <c r="C32" s="22">
        <f>C33+C35</f>
        <v>-6077</v>
      </c>
      <c r="D32" s="15"/>
    </row>
    <row r="33" spans="1:4" ht="31.5">
      <c r="A33" s="11" t="s">
        <v>24</v>
      </c>
      <c r="B33" s="21">
        <f>B34</f>
        <v>80</v>
      </c>
      <c r="C33" s="21">
        <f>C34</f>
        <v>0</v>
      </c>
      <c r="D33" s="17">
        <f t="shared" si="1"/>
        <v>0</v>
      </c>
    </row>
    <row r="34" spans="1:4" ht="31.5">
      <c r="A34" s="12" t="s">
        <v>28</v>
      </c>
      <c r="B34" s="21">
        <v>80</v>
      </c>
      <c r="C34" s="21">
        <v>0</v>
      </c>
      <c r="D34" s="17">
        <f t="shared" si="1"/>
        <v>0</v>
      </c>
    </row>
    <row r="35" spans="1:4" ht="31.5">
      <c r="A35" s="12" t="s">
        <v>2</v>
      </c>
      <c r="B35" s="21">
        <f>B22-B6-B34</f>
        <v>3495</v>
      </c>
      <c r="C35" s="21">
        <f>C22-C6-C34</f>
        <v>-6077</v>
      </c>
      <c r="D35" s="17">
        <f t="shared" si="1"/>
        <v>-173.8769670958512</v>
      </c>
    </row>
  </sheetData>
  <sheetProtection/>
  <mergeCells count="3">
    <mergeCell ref="A1:D1"/>
    <mergeCell ref="A2:D2"/>
    <mergeCell ref="A3:D3"/>
  </mergeCells>
  <printOptions/>
  <pageMargins left="0.3937007874015748" right="0" top="0.3937007874015748" bottom="0.3937007874015748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</dc:creator>
  <cp:keywords/>
  <dc:description/>
  <cp:lastModifiedBy> Boss</cp:lastModifiedBy>
  <cp:lastPrinted>2016-06-09T06:53:42Z</cp:lastPrinted>
  <dcterms:created xsi:type="dcterms:W3CDTF">2003-03-28T04:18:45Z</dcterms:created>
  <dcterms:modified xsi:type="dcterms:W3CDTF">2017-06-09T05:39:33Z</dcterms:modified>
  <cp:category/>
  <cp:version/>
  <cp:contentType/>
  <cp:contentStatus/>
</cp:coreProperties>
</file>