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<sst xmlns="http://schemas.openxmlformats.org/spreadsheetml/2006/main" count="34" uniqueCount="34">
  <si>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</si>
  <si>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</si>
  <si>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</si>
  <si>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</si>
  <si>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</si>
  <si>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</si>
  <si>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</si>
  <si>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</si>
  <si>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</si>
  <si>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</si>
  <si>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</si>
  <si>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</si>
  <si>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</si>
  <si>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</si>
  <si>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</si>
  <si>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</si>
  <si>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</si>
  <si>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</si>
  <si>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</si>
  <si>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</si>
  <si>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</si>
  <si>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</si>
  <si>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</si>
  <si>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</si>
  <si>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ИСТОЧНИКИ ВНУТРЕННЕГО ФИНАНСИРОВАНИЯ ДЕФИЦИТОВ БЮДЖЕТОВ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</si>
  <si>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</si>
  <si>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</si>
  <si>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</si>
  <si>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>Возврат бюджетных кредитов, предоставленных юридическим лицам из бюджетовсельских поселений в валюте Российской Федерации</t>
  </si>
  <si>
    <t xml:space="preserve"> бюджета Краснополянского сельского поселения</t>
  </si>
  <si>
    <t xml:space="preserve">КУЛЬТУРА, КИНЕМАТОГРАФИЯ </t>
  </si>
  <si>
    <t>Прочие неналоговые доходы</t>
  </si>
  <si>
    <t>СРЕДСТВА МАССОВОЙ ИНФОРМАЦИИ</t>
  </si>
  <si>
    <t>по состоянию на 01.11.2018г.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</si>
</sst>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6" fillId="0" borderId="11" xfId="0" applyFont="1" applyFill="1" applyBorder="1" applyAlignment="1">
      <alignment vertical="top" wrapText="1"/>
    </xf>
    <xf numFmtId="3" fontId="6" fillId="0" borderId="11" xfId="0" applyNumberFormat="1" applyFont="1" applyFill="1" applyBorder="1" applyAlignment="1">
      <alignment horizontal="right" wrapText="1"/>
    </xf>
    <xf numFmtId="3" fontId="6" fillId="34" borderId="10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Normal="75" zoomScaleSheetLayoutView="100" zoomScalePageLayoutView="0" workbookViewId="0" topLeftCell="A1">
      <selection activeCell="C28" sqref="C28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8" t="s">
        <v>4</v>
      </c>
      <c r="B1" s="28"/>
      <c r="C1" s="28"/>
      <c r="D1" s="28"/>
    </row>
    <row r="2" spans="1:4" ht="20.25">
      <c r="A2" s="28" t="s">
        <v>29</v>
      </c>
      <c r="B2" s="28"/>
      <c r="C2" s="28"/>
      <c r="D2" s="28"/>
    </row>
    <row r="3" spans="1:4" ht="20.25">
      <c r="A3" s="28" t="s">
        <v>33</v>
      </c>
      <c r="B3" s="28"/>
      <c r="C3" s="28"/>
      <c r="D3" s="28"/>
    </row>
    <row r="4" ht="20.25">
      <c r="A4" s="3"/>
    </row>
    <row r="5" spans="1:4" ht="76.5" customHeight="1">
      <c r="A5" s="10" t="s">
        <v>14</v>
      </c>
      <c r="B5" s="4" t="s">
        <v>13</v>
      </c>
      <c r="C5" s="4" t="s">
        <v>12</v>
      </c>
      <c r="D5" s="4" t="s">
        <v>27</v>
      </c>
    </row>
    <row r="6" spans="1:4" ht="18.75">
      <c r="A6" s="13" t="s">
        <v>21</v>
      </c>
      <c r="B6" s="24">
        <f>B7+B16</f>
        <v>80988</v>
      </c>
      <c r="C6" s="24">
        <f>C7+C16</f>
        <v>60888</v>
      </c>
      <c r="D6" s="23">
        <f>C6/B6*100</f>
        <v>75.1815083716106</v>
      </c>
    </row>
    <row r="7" spans="1:4" s="2" customFormat="1" ht="31.5">
      <c r="A7" s="6" t="s">
        <v>11</v>
      </c>
      <c r="B7" s="18">
        <f>SUM(B8:B14)</f>
        <v>10810</v>
      </c>
      <c r="C7" s="18">
        <f>SUM(C8:C15)</f>
        <v>9652</v>
      </c>
      <c r="D7" s="7">
        <f>C7/B7*100</f>
        <v>89.2876965772433</v>
      </c>
    </row>
    <row r="8" spans="1:4" ht="15.75">
      <c r="A8" s="16" t="s">
        <v>0</v>
      </c>
      <c r="B8" s="19">
        <v>795</v>
      </c>
      <c r="C8" s="19">
        <v>634</v>
      </c>
      <c r="D8" s="7">
        <f aca="true" t="shared" si="0" ref="D8:D19">C8/B8*100</f>
        <v>79.74842767295598</v>
      </c>
    </row>
    <row r="9" spans="1:4" ht="15.75">
      <c r="A9" s="8" t="s">
        <v>25</v>
      </c>
      <c r="B9" s="19">
        <v>4964</v>
      </c>
      <c r="C9" s="19">
        <v>4404</v>
      </c>
      <c r="D9" s="7">
        <f t="shared" si="0"/>
        <v>88.7187751813054</v>
      </c>
    </row>
    <row r="10" spans="1:4" ht="15.75">
      <c r="A10" s="8" t="s">
        <v>18</v>
      </c>
      <c r="B10" s="19">
        <v>310</v>
      </c>
      <c r="C10" s="19">
        <v>125</v>
      </c>
      <c r="D10" s="7">
        <f t="shared" si="0"/>
        <v>40.32258064516129</v>
      </c>
    </row>
    <row r="11" spans="1:4" ht="15.75">
      <c r="A11" s="8" t="s">
        <v>17</v>
      </c>
      <c r="B11" s="19">
        <v>3940</v>
      </c>
      <c r="C11" s="19">
        <v>3455</v>
      </c>
      <c r="D11" s="7">
        <f t="shared" si="0"/>
        <v>87.69035532994924</v>
      </c>
    </row>
    <row r="12" spans="1:4" ht="15.75">
      <c r="A12" s="8" t="s">
        <v>16</v>
      </c>
      <c r="B12" s="19">
        <v>78</v>
      </c>
      <c r="C12" s="19">
        <v>42</v>
      </c>
      <c r="D12" s="7">
        <f t="shared" si="0"/>
        <v>53.84615384615385</v>
      </c>
    </row>
    <row r="13" spans="1:4" ht="31.5">
      <c r="A13" s="8" t="s">
        <v>26</v>
      </c>
      <c r="B13" s="19">
        <v>720</v>
      </c>
      <c r="C13" s="19">
        <v>926</v>
      </c>
      <c r="D13" s="7">
        <f t="shared" si="0"/>
        <v>128.61111111111111</v>
      </c>
    </row>
    <row r="14" spans="1:4" ht="15.75">
      <c r="A14" s="8" t="s">
        <v>15</v>
      </c>
      <c r="B14" s="19">
        <v>3</v>
      </c>
      <c r="C14" s="19">
        <v>66</v>
      </c>
      <c r="D14" s="7">
        <f t="shared" si="0"/>
        <v>2200</v>
      </c>
    </row>
    <row r="15" spans="1:4" ht="15.75">
      <c r="A15" s="8" t="s">
        <v>31</v>
      </c>
      <c r="B15" s="19"/>
      <c r="C15" s="19">
        <v>0</v>
      </c>
      <c r="D15" s="7"/>
    </row>
    <row r="16" spans="1:4" ht="15.75">
      <c r="A16" s="5" t="s">
        <v>1</v>
      </c>
      <c r="B16" s="19">
        <f>SUM(B17:B18)</f>
        <v>70178</v>
      </c>
      <c r="C16" s="19">
        <f>SUM(C17:C18)</f>
        <v>51236</v>
      </c>
      <c r="D16" s="7">
        <f t="shared" si="0"/>
        <v>73.00863518481574</v>
      </c>
    </row>
    <row r="17" spans="1:4" ht="31.5">
      <c r="A17" s="8" t="s">
        <v>3</v>
      </c>
      <c r="B17" s="19">
        <v>-2</v>
      </c>
      <c r="C17" s="19">
        <v>-2</v>
      </c>
      <c r="D17" s="7">
        <v>0</v>
      </c>
    </row>
    <row r="18" spans="1:4" ht="31.5">
      <c r="A18" s="5" t="s">
        <v>20</v>
      </c>
      <c r="B18" s="18">
        <v>70180</v>
      </c>
      <c r="C18" s="18">
        <v>51238</v>
      </c>
      <c r="D18" s="7">
        <f>C18/B18*100</f>
        <v>73.00940438871474</v>
      </c>
    </row>
    <row r="19" spans="1:4" ht="18.75">
      <c r="A19" s="13" t="s">
        <v>22</v>
      </c>
      <c r="B19" s="22">
        <f>SUM(B20:B28)</f>
        <v>84013</v>
      </c>
      <c r="C19" s="22">
        <f>SUM(C20:C28)</f>
        <v>59573</v>
      </c>
      <c r="D19" s="23">
        <f t="shared" si="0"/>
        <v>70.90926404246962</v>
      </c>
    </row>
    <row r="20" spans="1:4" ht="15.75">
      <c r="A20" s="9" t="s">
        <v>5</v>
      </c>
      <c r="B20" s="20">
        <v>9885</v>
      </c>
      <c r="C20" s="20">
        <v>7277</v>
      </c>
      <c r="D20" s="14">
        <f>C20/B20*100</f>
        <v>73.61659079413252</v>
      </c>
    </row>
    <row r="21" spans="1:4" ht="15.75">
      <c r="A21" s="9" t="s">
        <v>6</v>
      </c>
      <c r="B21" s="20">
        <v>224</v>
      </c>
      <c r="C21" s="20">
        <v>182</v>
      </c>
      <c r="D21" s="14">
        <f>C21/B21*100</f>
        <v>81.25</v>
      </c>
    </row>
    <row r="22" spans="1:4" ht="31.5">
      <c r="A22" s="9" t="s">
        <v>7</v>
      </c>
      <c r="B22" s="20">
        <v>835</v>
      </c>
      <c r="C22" s="20">
        <v>630</v>
      </c>
      <c r="D22" s="14">
        <f aca="true" t="shared" si="1" ref="D22:D32">C22/B22*100</f>
        <v>75.44910179640718</v>
      </c>
    </row>
    <row r="23" spans="1:4" ht="15.75">
      <c r="A23" s="9" t="s">
        <v>8</v>
      </c>
      <c r="B23" s="20">
        <v>24791</v>
      </c>
      <c r="C23" s="20">
        <v>18568</v>
      </c>
      <c r="D23" s="14">
        <f t="shared" si="1"/>
        <v>74.89814852164092</v>
      </c>
    </row>
    <row r="24" spans="1:4" ht="15.75">
      <c r="A24" s="9" t="s">
        <v>9</v>
      </c>
      <c r="B24" s="27">
        <v>19437</v>
      </c>
      <c r="C24" s="20">
        <v>11229</v>
      </c>
      <c r="D24" s="14">
        <f t="shared" si="1"/>
        <v>57.77126099706745</v>
      </c>
    </row>
    <row r="25" spans="1:4" ht="15.75">
      <c r="A25" s="9" t="s">
        <v>30</v>
      </c>
      <c r="B25" s="20">
        <v>28054</v>
      </c>
      <c r="C25" s="20">
        <v>21061</v>
      </c>
      <c r="D25" s="14">
        <f t="shared" si="1"/>
        <v>75.07307335852285</v>
      </c>
    </row>
    <row r="26" spans="1:4" ht="15.75">
      <c r="A26" s="9" t="s">
        <v>10</v>
      </c>
      <c r="B26" s="20">
        <v>303</v>
      </c>
      <c r="C26" s="20">
        <v>280</v>
      </c>
      <c r="D26" s="14">
        <f t="shared" si="1"/>
        <v>92.4092409240924</v>
      </c>
    </row>
    <row r="27" spans="1:4" ht="15.75">
      <c r="A27" s="9" t="s">
        <v>19</v>
      </c>
      <c r="B27" s="20">
        <v>375</v>
      </c>
      <c r="C27" s="20">
        <v>310</v>
      </c>
      <c r="D27" s="14">
        <f t="shared" si="1"/>
        <v>82.66666666666667</v>
      </c>
    </row>
    <row r="28" spans="1:4" ht="15.75">
      <c r="A28" s="25" t="s">
        <v>32</v>
      </c>
      <c r="B28" s="26">
        <v>109</v>
      </c>
      <c r="C28" s="26">
        <v>36</v>
      </c>
      <c r="D28" s="14">
        <f t="shared" si="1"/>
        <v>33.02752293577982</v>
      </c>
    </row>
    <row r="29" spans="1:4" ht="18.75">
      <c r="A29" s="13" t="s">
        <v>23</v>
      </c>
      <c r="B29" s="22">
        <f>B30+B32</f>
        <v>3025</v>
      </c>
      <c r="C29" s="22">
        <f>C30+C32</f>
        <v>-1315</v>
      </c>
      <c r="D29" s="15"/>
    </row>
    <row r="30" spans="1:4" ht="31.5">
      <c r="A30" s="11" t="s">
        <v>24</v>
      </c>
      <c r="B30" s="21">
        <f>B31</f>
        <v>80</v>
      </c>
      <c r="C30" s="21">
        <f>C31</f>
        <v>0</v>
      </c>
      <c r="D30" s="17">
        <f t="shared" si="1"/>
        <v>0</v>
      </c>
    </row>
    <row r="31" spans="1:4" ht="31.5">
      <c r="A31" s="12" t="s">
        <v>28</v>
      </c>
      <c r="B31" s="21">
        <v>80</v>
      </c>
      <c r="C31" s="21">
        <v>0</v>
      </c>
      <c r="D31" s="17">
        <f t="shared" si="1"/>
        <v>0</v>
      </c>
    </row>
    <row r="32" spans="1:4" ht="31.5">
      <c r="A32" s="12" t="s">
        <v>2</v>
      </c>
      <c r="B32" s="21">
        <f>B19-B6-B31</f>
        <v>2945</v>
      </c>
      <c r="C32" s="21">
        <f>C19-C6-C31</f>
        <v>-1315</v>
      </c>
      <c r="D32" s="17">
        <f t="shared" si="1"/>
        <v>-44.65195246179966</v>
      </c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User</cp:lastModifiedBy>
  <cp:lastPrinted>2016-06-09T06:53:42Z</cp:lastPrinted>
  <dcterms:created xsi:type="dcterms:W3CDTF">2003-03-28T04:18:45Z</dcterms:created>
  <dcterms:modified xsi:type="dcterms:W3CDTF">2018-11-14T04:10:13Z</dcterms:modified>
  <cp:category/>
  <cp:version/>
  <cp:contentType/>
  <cp:contentStatus/>
</cp:coreProperties>
</file>