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14085" windowHeight="916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<sst xmlns="http://schemas.openxmlformats.org/spreadsheetml/2006/main" count="34" uniqueCount="34">
  <si>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</si>
  <si>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</si>
  <si>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</si>
  <si>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Возврат остатков субсидий, субвенций и иных межбюджетных трансфетов, имеющих целевое назначение, прошлых лет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</si>
  <si>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</si>
  <si>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</si>
  <si>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</si>
  <si>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</si>
  <si>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</si>
  <si>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</si>
  <si>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</si>
  <si>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</si>
  <si>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</si>
  <si>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</si>
  <si>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</si>
  <si>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</si>
  <si>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 xml:space="preserve">Государственная пошлина </t>
  </si>
  <si>
    <t>Налоги на имущество</t>
  </si>
  <si>
    <t>Налоги на совокупный доход</t>
  </si>
  <si>
    <t>ФИЗИЧЕСКАЯ КУЛЬТУРА И СПОРТ</t>
  </si>
  <si>
    <t>Безвозмездные поступления от других бюджетов бюджетной системы РФ</t>
  </si>
  <si>
    <t>ДОХОДЫ</t>
  </si>
  <si>
    <t>РАСХОДЫ</t>
  </si>
  <si>
    <t>ИСТОЧНИКИ</t>
  </si>
  <si>
    <t>ИСТОЧНИКИ ВНУТРЕННЕГО ФИНАНСИРОВАНИЯ ДЕФИЦИТОВ БЮДЖЕТОВ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</si>
  <si>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</si>
  <si>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</si>
  <si>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</si>
  <si>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Возврат бюджетных кредитов, предоставленных юридическим лицам из бюджетовсельских поселений в валюте Российской Федерации</t>
  </si>
  <si>
    <t xml:space="preserve"> бюджета Краснополянского сельского поселения</t>
  </si>
  <si>
    <t xml:space="preserve">КУЛЬТУРА, КИНЕМАТОГРАФИЯ </t>
  </si>
  <si>
    <t>Прочие неналоговые доходы</t>
  </si>
  <si>
    <t>СРЕДСТВА МАССОВОЙ ИНФОРМАЦИИ</t>
  </si>
  <si>
    <t>по состоянию на 01.12.2018г.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</si>
</sst>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0" fontId="6" fillId="30" borderId="12" xfId="53" applyFont="1" applyFill="1" applyBorder="1" applyAlignment="1">
      <alignment wrapText="1"/>
      <protection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3" fontId="7" fillId="0" borderId="11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3" fontId="7" fillId="0" borderId="10" xfId="0" applyNumberFormat="1" applyFont="1" applyBorder="1" applyAlignment="1">
      <alignment horizontal="right" wrapText="1"/>
    </xf>
    <xf numFmtId="0" fontId="6" fillId="0" borderId="11" xfId="0" applyFont="1" applyFill="1" applyBorder="1" applyAlignment="1">
      <alignment vertical="top" wrapText="1"/>
    </xf>
    <xf numFmtId="3" fontId="6" fillId="0" borderId="11" xfId="0" applyNumberFormat="1" applyFont="1" applyFill="1" applyBorder="1" applyAlignment="1">
      <alignment horizontal="right" wrapText="1"/>
    </xf>
    <xf numFmtId="3" fontId="6" fillId="34" borderId="10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view="pageBreakPreview" zoomScaleNormal="75" zoomScaleSheetLayoutView="100" zoomScalePageLayoutView="0" workbookViewId="0" topLeftCell="A1">
      <selection activeCell="B19" sqref="B19"/>
    </sheetView>
  </sheetViews>
  <sheetFormatPr defaultColWidth="9.00390625" defaultRowHeight="12.75"/>
  <cols>
    <col min="1" max="1" width="73.1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8" t="s">
        <v>4</v>
      </c>
      <c r="B1" s="28"/>
      <c r="C1" s="28"/>
      <c r="D1" s="28"/>
    </row>
    <row r="2" spans="1:4" ht="20.25">
      <c r="A2" s="28" t="s">
        <v>29</v>
      </c>
      <c r="B2" s="28"/>
      <c r="C2" s="28"/>
      <c r="D2" s="28"/>
    </row>
    <row r="3" spans="1:4" ht="20.25">
      <c r="A3" s="28" t="s">
        <v>33</v>
      </c>
      <c r="B3" s="28"/>
      <c r="C3" s="28"/>
      <c r="D3" s="28"/>
    </row>
    <row r="4" ht="20.25">
      <c r="A4" s="3"/>
    </row>
    <row r="5" spans="1:4" ht="76.5" customHeight="1">
      <c r="A5" s="10" t="s">
        <v>14</v>
      </c>
      <c r="B5" s="4" t="s">
        <v>13</v>
      </c>
      <c r="C5" s="4" t="s">
        <v>12</v>
      </c>
      <c r="D5" s="4" t="s">
        <v>27</v>
      </c>
    </row>
    <row r="6" spans="1:4" ht="18.75">
      <c r="A6" s="13" t="s">
        <v>21</v>
      </c>
      <c r="B6" s="24">
        <f>B7+B16</f>
        <v>80990</v>
      </c>
      <c r="C6" s="24">
        <f>C7+C16</f>
        <v>66564</v>
      </c>
      <c r="D6" s="23">
        <f>C6/B6*100</f>
        <v>82.18792443511545</v>
      </c>
    </row>
    <row r="7" spans="1:4" s="2" customFormat="1" ht="31.5">
      <c r="A7" s="6" t="s">
        <v>11</v>
      </c>
      <c r="B7" s="18">
        <f>SUM(B8:B14)</f>
        <v>10810</v>
      </c>
      <c r="C7" s="18">
        <f>SUM(C8:C15)</f>
        <v>10613</v>
      </c>
      <c r="D7" s="7">
        <f>C7/B7*100</f>
        <v>98.17761332099909</v>
      </c>
    </row>
    <row r="8" spans="1:4" ht="15.75">
      <c r="A8" s="16" t="s">
        <v>0</v>
      </c>
      <c r="B8" s="19">
        <v>795</v>
      </c>
      <c r="C8" s="19">
        <v>701</v>
      </c>
      <c r="D8" s="7">
        <f aca="true" t="shared" si="0" ref="D8:D19">C8/B8*100</f>
        <v>88.17610062893083</v>
      </c>
    </row>
    <row r="9" spans="1:4" ht="15.75">
      <c r="A9" s="8" t="s">
        <v>25</v>
      </c>
      <c r="B9" s="19">
        <v>4964</v>
      </c>
      <c r="C9" s="19">
        <v>4879</v>
      </c>
      <c r="D9" s="7">
        <f t="shared" si="0"/>
        <v>98.28767123287672</v>
      </c>
    </row>
    <row r="10" spans="1:4" ht="15.75">
      <c r="A10" s="8" t="s">
        <v>18</v>
      </c>
      <c r="B10" s="19">
        <v>310</v>
      </c>
      <c r="C10" s="19">
        <v>133</v>
      </c>
      <c r="D10" s="7">
        <f t="shared" si="0"/>
        <v>42.90322580645161</v>
      </c>
    </row>
    <row r="11" spans="1:4" ht="15.75">
      <c r="A11" s="8" t="s">
        <v>17</v>
      </c>
      <c r="B11" s="19">
        <v>3940</v>
      </c>
      <c r="C11" s="19">
        <v>3792</v>
      </c>
      <c r="D11" s="7">
        <f t="shared" si="0"/>
        <v>96.24365482233502</v>
      </c>
    </row>
    <row r="12" spans="1:4" ht="15.75">
      <c r="A12" s="8" t="s">
        <v>16</v>
      </c>
      <c r="B12" s="19">
        <v>78</v>
      </c>
      <c r="C12" s="19">
        <v>42</v>
      </c>
      <c r="D12" s="7">
        <f t="shared" si="0"/>
        <v>53.84615384615385</v>
      </c>
    </row>
    <row r="13" spans="1:4" ht="31.5">
      <c r="A13" s="8" t="s">
        <v>26</v>
      </c>
      <c r="B13" s="19">
        <v>720</v>
      </c>
      <c r="C13" s="19">
        <v>999</v>
      </c>
      <c r="D13" s="7">
        <f t="shared" si="0"/>
        <v>138.75</v>
      </c>
    </row>
    <row r="14" spans="1:4" ht="15.75">
      <c r="A14" s="8" t="s">
        <v>15</v>
      </c>
      <c r="B14" s="19">
        <v>3</v>
      </c>
      <c r="C14" s="19">
        <v>67</v>
      </c>
      <c r="D14" s="7">
        <f t="shared" si="0"/>
        <v>2233.333333333333</v>
      </c>
    </row>
    <row r="15" spans="1:4" ht="15.75">
      <c r="A15" s="8" t="s">
        <v>31</v>
      </c>
      <c r="B15" s="19"/>
      <c r="C15" s="19">
        <v>0</v>
      </c>
      <c r="D15" s="7"/>
    </row>
    <row r="16" spans="1:4" ht="15.75">
      <c r="A16" s="5" t="s">
        <v>1</v>
      </c>
      <c r="B16" s="19">
        <f>SUM(B17:B18)</f>
        <v>70180</v>
      </c>
      <c r="C16" s="19">
        <f>SUM(C17:C18)</f>
        <v>55951</v>
      </c>
      <c r="D16" s="7">
        <f t="shared" si="0"/>
        <v>79.7249928754631</v>
      </c>
    </row>
    <row r="17" spans="1:4" ht="31.5">
      <c r="A17" s="8" t="s">
        <v>3</v>
      </c>
      <c r="B17" s="19">
        <v>-2</v>
      </c>
      <c r="C17" s="19">
        <v>-2</v>
      </c>
      <c r="D17" s="7">
        <v>0</v>
      </c>
    </row>
    <row r="18" spans="1:4" ht="31.5">
      <c r="A18" s="5" t="s">
        <v>20</v>
      </c>
      <c r="B18" s="18">
        <v>70182</v>
      </c>
      <c r="C18" s="18">
        <v>55953</v>
      </c>
      <c r="D18" s="7">
        <f>C18/B18*100</f>
        <v>79.72557065914337</v>
      </c>
    </row>
    <row r="19" spans="1:4" ht="18.75">
      <c r="A19" s="13" t="s">
        <v>22</v>
      </c>
      <c r="B19" s="22">
        <f>SUM(B20:B28)</f>
        <v>84015</v>
      </c>
      <c r="C19" s="22">
        <f>SUM(C20:C28)</f>
        <v>64704</v>
      </c>
      <c r="D19" s="23">
        <f t="shared" si="0"/>
        <v>77.0148187823603</v>
      </c>
    </row>
    <row r="20" spans="1:4" ht="15.75">
      <c r="A20" s="9" t="s">
        <v>5</v>
      </c>
      <c r="B20" s="20">
        <v>9885</v>
      </c>
      <c r="C20" s="20">
        <v>8194</v>
      </c>
      <c r="D20" s="14">
        <f>C20/B20*100</f>
        <v>82.89327263530602</v>
      </c>
    </row>
    <row r="21" spans="1:4" ht="15.75">
      <c r="A21" s="9" t="s">
        <v>6</v>
      </c>
      <c r="B21" s="20">
        <v>226</v>
      </c>
      <c r="C21" s="20">
        <v>199</v>
      </c>
      <c r="D21" s="14">
        <f>C21/B21*100</f>
        <v>88.05309734513274</v>
      </c>
    </row>
    <row r="22" spans="1:4" ht="31.5">
      <c r="A22" s="9" t="s">
        <v>7</v>
      </c>
      <c r="B22" s="20">
        <v>835</v>
      </c>
      <c r="C22" s="20">
        <v>630</v>
      </c>
      <c r="D22" s="14">
        <f aca="true" t="shared" si="1" ref="D22:D32">C22/B22*100</f>
        <v>75.44910179640718</v>
      </c>
    </row>
    <row r="23" spans="1:4" ht="15.75">
      <c r="A23" s="9" t="s">
        <v>8</v>
      </c>
      <c r="B23" s="20">
        <v>24791</v>
      </c>
      <c r="C23" s="20">
        <v>18596</v>
      </c>
      <c r="D23" s="14">
        <f t="shared" si="1"/>
        <v>75.01109273526683</v>
      </c>
    </row>
    <row r="24" spans="1:4" ht="15.75">
      <c r="A24" s="9" t="s">
        <v>9</v>
      </c>
      <c r="B24" s="27">
        <v>19437</v>
      </c>
      <c r="C24" s="20">
        <v>12189</v>
      </c>
      <c r="D24" s="14">
        <f t="shared" si="1"/>
        <v>62.71029479858002</v>
      </c>
    </row>
    <row r="25" spans="1:4" ht="15.75">
      <c r="A25" s="9" t="s">
        <v>30</v>
      </c>
      <c r="B25" s="20">
        <v>28054</v>
      </c>
      <c r="C25" s="20">
        <v>24240</v>
      </c>
      <c r="D25" s="14">
        <f t="shared" si="1"/>
        <v>86.40479076067584</v>
      </c>
    </row>
    <row r="26" spans="1:4" ht="15.75">
      <c r="A26" s="9" t="s">
        <v>10</v>
      </c>
      <c r="B26" s="20">
        <v>303</v>
      </c>
      <c r="C26" s="20">
        <v>280</v>
      </c>
      <c r="D26" s="14">
        <f t="shared" si="1"/>
        <v>92.4092409240924</v>
      </c>
    </row>
    <row r="27" spans="1:4" ht="15.75">
      <c r="A27" s="9" t="s">
        <v>19</v>
      </c>
      <c r="B27" s="20">
        <v>375</v>
      </c>
      <c r="C27" s="20">
        <v>340</v>
      </c>
      <c r="D27" s="14">
        <f t="shared" si="1"/>
        <v>90.66666666666666</v>
      </c>
    </row>
    <row r="28" spans="1:4" ht="15.75">
      <c r="A28" s="25" t="s">
        <v>32</v>
      </c>
      <c r="B28" s="26">
        <v>109</v>
      </c>
      <c r="C28" s="26">
        <v>36</v>
      </c>
      <c r="D28" s="14">
        <f t="shared" si="1"/>
        <v>33.02752293577982</v>
      </c>
    </row>
    <row r="29" spans="1:4" ht="18.75">
      <c r="A29" s="13" t="s">
        <v>23</v>
      </c>
      <c r="B29" s="22">
        <f>B30+B32</f>
        <v>3025</v>
      </c>
      <c r="C29" s="22">
        <f>C30+C32</f>
        <v>-1860</v>
      </c>
      <c r="D29" s="15"/>
    </row>
    <row r="30" spans="1:4" ht="31.5">
      <c r="A30" s="11" t="s">
        <v>24</v>
      </c>
      <c r="B30" s="21">
        <f>B31</f>
        <v>80</v>
      </c>
      <c r="C30" s="21">
        <f>C31</f>
        <v>0</v>
      </c>
      <c r="D30" s="17">
        <f t="shared" si="1"/>
        <v>0</v>
      </c>
    </row>
    <row r="31" spans="1:4" ht="31.5">
      <c r="A31" s="12" t="s">
        <v>28</v>
      </c>
      <c r="B31" s="21">
        <v>80</v>
      </c>
      <c r="C31" s="21">
        <v>0</v>
      </c>
      <c r="D31" s="17">
        <f t="shared" si="1"/>
        <v>0</v>
      </c>
    </row>
    <row r="32" spans="1:4" ht="31.5">
      <c r="A32" s="12" t="s">
        <v>2</v>
      </c>
      <c r="B32" s="21">
        <f>B19-B6-B31</f>
        <v>2945</v>
      </c>
      <c r="C32" s="21">
        <f>C19-C6-C31</f>
        <v>-1860</v>
      </c>
      <c r="D32" s="17">
        <f t="shared" si="1"/>
        <v>-63.1578947368421</v>
      </c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</cp:lastModifiedBy>
  <cp:lastPrinted>2016-06-09T06:53:42Z</cp:lastPrinted>
  <dcterms:created xsi:type="dcterms:W3CDTF">2003-03-28T04:18:45Z</dcterms:created>
  <dcterms:modified xsi:type="dcterms:W3CDTF">2018-12-13T06:10:17Z</dcterms:modified>
  <cp:category/>
  <cp:version/>
  <cp:contentType/>
  <cp:contentStatus/>
</cp:coreProperties>
</file>